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070" activeTab="0"/>
  </bookViews>
  <sheets>
    <sheet name="Resultatopgørelse" sheetId="1" r:id="rId1"/>
  </sheets>
  <externalReferences>
    <externalReference r:id="rId4"/>
    <externalReference r:id="rId5"/>
  </externalReferences>
  <definedNames>
    <definedName name="hævet">#REF!</definedName>
    <definedName name="hævetops">#REF!</definedName>
    <definedName name="sskat">'[2]Programdata'!$F$13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<sst xmlns="http://schemas.openxmlformats.org/spreadsheetml/2006/main" count="21" uniqueCount="20">
  <si>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Resultatopgørelse </t>
  </si>
  <si>
    <t>Note</t>
  </si>
  <si>
    <t>kr.</t>
  </si>
  <si>
    <t>Nettoomsætning</t>
  </si>
  <si>
    <t>Råvarer og hjælpematerialer</t>
  </si>
  <si>
    <t>Ekstern assistance</t>
  </si>
  <si>
    <t>Bruttoresultat</t>
  </si>
  <si>
    <t>Distributionsomkostninger</t>
  </si>
  <si>
    <t xml:space="preserve">Administration </t>
  </si>
  <si>
    <t>Lokaleomkostninger</t>
  </si>
  <si>
    <t>Personaleomkostninger</t>
  </si>
  <si>
    <t>Andre driftsomkostninger</t>
  </si>
  <si>
    <t>Driftresultat før afskrivninger</t>
  </si>
  <si>
    <t>Afskrivninger på anlægsaktiver</t>
  </si>
  <si>
    <t>Driftsresultat</t>
  </si>
  <si>
    <t>Finansielle indtægter</t>
  </si>
  <si>
    <t>Finansielle omkostninger</t>
  </si>
  <si>
    <t>Resultat før skat</t>
  </si>
  <si>
    <t>Skat af årets resultat</t>
  </si>
  <si>
    <t>Årets resultat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</si>
</sst>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0"/>
    <numFmt numFmtId="169" formatCode="0.000"/>
    <numFmt numFmtId="170" formatCode="0.0"/>
    <numFmt numFmtId="171" formatCode="#,##0.000"/>
    <numFmt numFmtId="172" formatCode="#,##0.0000"/>
    <numFmt numFmtId="173" formatCode="#,##0.00000"/>
    <numFmt numFmtId="174" formatCode="#,##0.000000"/>
  </numFmts>
  <fonts count="15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>
      <alignment/>
      <protection/>
    </xf>
    <xf numFmtId="0" fontId="4" fillId="3" borderId="2">
      <alignment/>
      <protection/>
    </xf>
  </cellStyleXfs>
  <cellXfs count="66">
    <xf numFmtId="0" fontId="0" fillId="0" borderId="0" xfId="0" applyAlignment="1">
      <alignment/>
    </xf>
    <xf numFmtId="0" fontId="5" fillId="4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/>
    </xf>
    <xf numFmtId="0" fontId="7" fillId="5" borderId="6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right"/>
    </xf>
    <xf numFmtId="3" fontId="7" fillId="5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7" fillId="5" borderId="7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12" fillId="5" borderId="0" xfId="0" applyNumberFormat="1" applyFont="1" applyFill="1" applyBorder="1" applyAlignment="1">
      <alignment horizontal="right"/>
    </xf>
    <xf numFmtId="3" fontId="12" fillId="5" borderId="7" xfId="0" applyNumberFormat="1" applyFont="1" applyFill="1" applyBorder="1" applyAlignment="1">
      <alignment horizontal="right"/>
    </xf>
    <xf numFmtId="3" fontId="7" fillId="4" borderId="0" xfId="0" applyNumberFormat="1" applyFont="1" applyFill="1" applyAlignment="1">
      <alignment/>
    </xf>
    <xf numFmtId="0" fontId="13" fillId="3" borderId="0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5" borderId="6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3" fontId="12" fillId="5" borderId="7" xfId="0" applyNumberFormat="1" applyFont="1" applyFill="1" applyBorder="1" applyAlignment="1">
      <alignment horizontal="center"/>
    </xf>
    <xf numFmtId="3" fontId="12" fillId="4" borderId="0" xfId="0" applyNumberFormat="1" applyFont="1" applyFill="1" applyAlignment="1">
      <alignment/>
    </xf>
    <xf numFmtId="3" fontId="12" fillId="3" borderId="9" xfId="0" applyNumberFormat="1" applyFont="1" applyFill="1" applyBorder="1" applyAlignment="1">
      <alignment horizontal="right"/>
    </xf>
    <xf numFmtId="0" fontId="7" fillId="5" borderId="10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3" fillId="5" borderId="8" xfId="0" applyFont="1" applyFill="1" applyBorder="1" applyAlignment="1">
      <alignment/>
    </xf>
    <xf numFmtId="3" fontId="7" fillId="5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/>
    </xf>
    <xf numFmtId="0" fontId="13" fillId="4" borderId="0" xfId="0" applyFont="1" applyFill="1" applyAlignment="1">
      <alignment/>
    </xf>
    <xf numFmtId="3" fontId="7" fillId="4" borderId="0" xfId="0" applyNumberFormat="1" applyFont="1" applyFill="1" applyAlignment="1">
      <alignment horizontal="right"/>
    </xf>
    <xf numFmtId="3" fontId="7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VKa Stam og Input Normal" xfId="22"/>
    <cellStyle name="pVKa Stam og Input Normal 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TBW\My%20Documents\Afhandling\Figurer\Praktisk%20del\Praktisk%20del%20-%20A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TBW\My%20Documents\Afhandling\pVKa_Regnskabs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topgørelse"/>
      <sheetName val="Balance"/>
      <sheetName val="Balance (2)"/>
      <sheetName val="Løn"/>
      <sheetName val="Afskrivninger"/>
      <sheetName val="Afskrivninger (2)"/>
      <sheetName val="Selskabsskat"/>
      <sheetName val="Underskudsfremførse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data"/>
      <sheetName val="Stamdata"/>
      <sheetName val="Saldobalance_Input"/>
      <sheetName val="Tekst_input"/>
      <sheetName val="Åfors+indh"/>
      <sheetName val="Åpåt"/>
      <sheetName val="Årpåt"/>
      <sheetName val="Virkopl"/>
      <sheetName val="Åårsb"/>
      <sheetName val="Årprak"/>
      <sheetName val="Åregn"/>
      <sheetName val="Ånoter"/>
      <sheetName val="Ånoter2"/>
      <sheetName val="Skattemæssige opgørelser"/>
      <sheetName val="Skatteopgørelse"/>
    </sheetNames>
    <sheetDataSet>
      <sheetData sheetId="0">
        <row r="13">
          <cell r="F13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9.00390625" style="24" customWidth="1"/>
    <col min="2" max="2" width="0.875" style="24" customWidth="1"/>
    <col min="3" max="3" width="20.50390625" style="24" customWidth="1"/>
    <col min="4" max="4" width="5.875" style="24" customWidth="1"/>
    <col min="5" max="5" width="1.12109375" style="24" customWidth="1"/>
    <col min="6" max="6" width="4.50390625" style="61" customWidth="1"/>
    <col min="7" max="9" width="1.12109375" style="61" customWidth="1"/>
    <col min="10" max="10" width="8.50390625" style="64" bestFit="1" customWidth="1"/>
    <col min="11" max="11" width="2.50390625" style="64" bestFit="1" customWidth="1"/>
    <col min="12" max="12" width="1.12109375" style="64" customWidth="1"/>
    <col min="13" max="14" width="1.12109375" style="65" customWidth="1"/>
    <col min="15" max="15" width="9.00390625" style="64" customWidth="1"/>
    <col min="16" max="16" width="1.12109375" style="64" customWidth="1"/>
    <col min="17" max="17" width="0.875" style="65" customWidth="1"/>
    <col min="18" max="16384" width="9.00390625" style="24" customWidth="1"/>
  </cols>
  <sheetData>
    <row r="2" spans="2:17" s="1" customFormat="1" ht="15" customHeight="1">
      <c r="B2" s="2" t="s">
        <v>0</v>
      </c>
      <c r="C2" s="3"/>
      <c r="D2" s="3"/>
      <c r="E2" s="3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5"/>
    </row>
    <row r="3" spans="2:17" s="6" customFormat="1" ht="9.75" customHeight="1">
      <c r="B3" s="7"/>
      <c r="C3" s="8"/>
      <c r="D3" s="8"/>
      <c r="E3" s="9"/>
      <c r="F3" s="10"/>
      <c r="G3" s="10"/>
      <c r="H3" s="11"/>
      <c r="I3" s="10"/>
      <c r="J3" s="9"/>
      <c r="K3" s="9"/>
      <c r="L3" s="9"/>
      <c r="M3" s="8"/>
      <c r="N3" s="9"/>
      <c r="O3" s="9"/>
      <c r="P3" s="9"/>
      <c r="Q3" s="12"/>
    </row>
    <row r="4" spans="2:17" s="6" customFormat="1" ht="15" customHeight="1">
      <c r="B4" s="7"/>
      <c r="C4" s="8"/>
      <c r="D4" s="8"/>
      <c r="E4" s="9"/>
      <c r="F4" s="13" t="s">
        <v>1</v>
      </c>
      <c r="G4" s="14"/>
      <c r="H4" s="15"/>
      <c r="I4" s="14"/>
      <c r="J4" s="16">
        <v>2004</v>
      </c>
      <c r="K4" s="17"/>
      <c r="L4" s="17"/>
      <c r="M4" s="18"/>
      <c r="N4" s="17"/>
      <c r="O4" s="16">
        <v>2003</v>
      </c>
      <c r="P4" s="17"/>
      <c r="Q4" s="19"/>
    </row>
    <row r="5" spans="2:17" s="6" customFormat="1" ht="15" customHeight="1">
      <c r="B5" s="7"/>
      <c r="C5" s="8"/>
      <c r="D5" s="8"/>
      <c r="E5" s="9"/>
      <c r="F5" s="10"/>
      <c r="G5" s="10"/>
      <c r="H5" s="11"/>
      <c r="I5" s="10"/>
      <c r="J5" s="20" t="s">
        <v>2</v>
      </c>
      <c r="K5" s="20"/>
      <c r="L5" s="20"/>
      <c r="M5" s="21"/>
      <c r="N5" s="20"/>
      <c r="O5" s="20" t="s">
        <v>2</v>
      </c>
      <c r="P5" s="20"/>
      <c r="Q5" s="19"/>
    </row>
    <row r="6" spans="2:17" s="6" customFormat="1" ht="7.5" customHeight="1">
      <c r="B6" s="7"/>
      <c r="C6" s="8"/>
      <c r="D6" s="8"/>
      <c r="E6" s="9"/>
      <c r="F6" s="22"/>
      <c r="G6" s="22"/>
      <c r="H6" s="23"/>
      <c r="I6" s="22"/>
      <c r="J6" s="17"/>
      <c r="K6" s="17"/>
      <c r="L6" s="17"/>
      <c r="M6" s="18"/>
      <c r="N6" s="17"/>
      <c r="O6" s="17"/>
      <c r="P6" s="17"/>
      <c r="Q6" s="19"/>
    </row>
    <row r="7" spans="2:20" ht="15.75">
      <c r="B7" s="25"/>
      <c r="C7" s="26" t="s">
        <v>3</v>
      </c>
      <c r="D7" s="27"/>
      <c r="E7" s="28"/>
      <c r="F7" s="29">
        <v>1</v>
      </c>
      <c r="G7" s="29"/>
      <c r="H7" s="30"/>
      <c r="I7" s="29"/>
      <c r="J7" s="31">
        <v>4035902</v>
      </c>
      <c r="K7" s="31"/>
      <c r="L7" s="31"/>
      <c r="M7" s="32"/>
      <c r="N7" s="33"/>
      <c r="O7" s="31">
        <v>3448401</v>
      </c>
      <c r="P7" s="31"/>
      <c r="Q7" s="34"/>
      <c r="R7" s="35"/>
      <c r="S7" s="36"/>
      <c r="T7" s="36"/>
    </row>
    <row r="8" spans="2:20" ht="15.75">
      <c r="B8" s="25"/>
      <c r="C8" s="27" t="s">
        <v>4</v>
      </c>
      <c r="D8" s="27"/>
      <c r="E8" s="28"/>
      <c r="F8" s="29"/>
      <c r="G8" s="29"/>
      <c r="H8" s="30"/>
      <c r="I8" s="29"/>
      <c r="J8" s="31">
        <f>-1266124-222386</f>
        <v>-1488510</v>
      </c>
      <c r="K8" s="31"/>
      <c r="L8" s="31"/>
      <c r="M8" s="32"/>
      <c r="N8" s="33"/>
      <c r="O8" s="31">
        <v>-1168737</v>
      </c>
      <c r="P8" s="31"/>
      <c r="Q8" s="34"/>
      <c r="R8" s="37"/>
      <c r="S8" s="36"/>
      <c r="T8" s="36"/>
    </row>
    <row r="9" spans="2:20" ht="15.75">
      <c r="B9" s="25"/>
      <c r="C9" s="27" t="s">
        <v>5</v>
      </c>
      <c r="D9" s="27"/>
      <c r="E9" s="28"/>
      <c r="F9" s="29"/>
      <c r="G9" s="29"/>
      <c r="H9" s="30"/>
      <c r="I9" s="29"/>
      <c r="J9" s="38">
        <v>-50000</v>
      </c>
      <c r="K9" s="31"/>
      <c r="L9" s="31"/>
      <c r="M9" s="32"/>
      <c r="N9" s="33"/>
      <c r="O9" s="38">
        <v>0</v>
      </c>
      <c r="P9" s="31"/>
      <c r="Q9" s="34"/>
      <c r="R9" s="37"/>
      <c r="S9" s="36"/>
      <c r="T9" s="36"/>
    </row>
    <row r="10" spans="2:20" ht="15.75">
      <c r="B10" s="25"/>
      <c r="C10" s="26" t="s">
        <v>6</v>
      </c>
      <c r="D10" s="27"/>
      <c r="E10" s="28"/>
      <c r="F10" s="29"/>
      <c r="G10" s="29"/>
      <c r="H10" s="30"/>
      <c r="I10" s="29"/>
      <c r="J10" s="39">
        <f>SUBTOTAL(9,J7:J9)</f>
        <v>2497392</v>
      </c>
      <c r="K10" s="39"/>
      <c r="L10" s="39"/>
      <c r="M10" s="40"/>
      <c r="N10" s="39"/>
      <c r="O10" s="39">
        <f>SUBTOTAL(9,O7:O9)</f>
        <v>2279664</v>
      </c>
      <c r="P10" s="39"/>
      <c r="Q10" s="41">
        <f>SUBTOTAL(9,Q7:Q9)</f>
        <v>0</v>
      </c>
      <c r="R10" s="37"/>
      <c r="S10" s="36"/>
      <c r="T10" s="36"/>
    </row>
    <row r="11" spans="2:20" ht="15.75">
      <c r="B11" s="25"/>
      <c r="C11" s="27"/>
      <c r="D11" s="27"/>
      <c r="E11" s="28"/>
      <c r="F11" s="29"/>
      <c r="G11" s="29"/>
      <c r="H11" s="30"/>
      <c r="I11" s="29"/>
      <c r="J11" s="31"/>
      <c r="K11" s="31"/>
      <c r="L11" s="31"/>
      <c r="M11" s="32"/>
      <c r="N11" s="33"/>
      <c r="O11" s="31"/>
      <c r="P11" s="31"/>
      <c r="Q11" s="34"/>
      <c r="R11" s="37"/>
      <c r="S11" s="36"/>
      <c r="T11" s="36"/>
    </row>
    <row r="12" spans="2:20" ht="15.75">
      <c r="B12" s="25"/>
      <c r="C12" s="27" t="s">
        <v>7</v>
      </c>
      <c r="D12" s="27"/>
      <c r="E12" s="28"/>
      <c r="F12" s="29">
        <v>2</v>
      </c>
      <c r="G12" s="29"/>
      <c r="H12" s="30"/>
      <c r="I12" s="29"/>
      <c r="J12" s="31">
        <v>-335659</v>
      </c>
      <c r="K12" s="31"/>
      <c r="L12" s="31"/>
      <c r="M12" s="32"/>
      <c r="N12" s="33"/>
      <c r="O12" s="31">
        <v>-332134</v>
      </c>
      <c r="P12" s="31"/>
      <c r="Q12" s="34"/>
      <c r="R12" s="37"/>
      <c r="S12" s="36"/>
      <c r="T12" s="36"/>
    </row>
    <row r="13" spans="2:20" ht="15.75">
      <c r="B13" s="25"/>
      <c r="C13" s="27" t="s">
        <v>8</v>
      </c>
      <c r="D13" s="27"/>
      <c r="E13" s="28"/>
      <c r="F13" s="29">
        <v>3</v>
      </c>
      <c r="G13" s="29"/>
      <c r="H13" s="30"/>
      <c r="I13" s="29"/>
      <c r="J13" s="31">
        <v>-174998</v>
      </c>
      <c r="K13" s="31"/>
      <c r="L13" s="31"/>
      <c r="M13" s="32"/>
      <c r="N13" s="33"/>
      <c r="O13" s="31">
        <v>-164303</v>
      </c>
      <c r="P13" s="31"/>
      <c r="Q13" s="34"/>
      <c r="R13" s="37"/>
      <c r="S13" s="36"/>
      <c r="T13" s="36"/>
    </row>
    <row r="14" spans="2:20" ht="15.75">
      <c r="B14" s="25"/>
      <c r="C14" s="27" t="s">
        <v>9</v>
      </c>
      <c r="D14" s="27"/>
      <c r="E14" s="28"/>
      <c r="F14" s="29">
        <v>4</v>
      </c>
      <c r="G14" s="29"/>
      <c r="H14" s="30"/>
      <c r="I14" s="29"/>
      <c r="J14" s="31">
        <v>-105517</v>
      </c>
      <c r="K14" s="31"/>
      <c r="L14" s="31"/>
      <c r="M14" s="32"/>
      <c r="N14" s="33"/>
      <c r="O14" s="31">
        <v>-105253</v>
      </c>
      <c r="P14" s="31"/>
      <c r="Q14" s="34"/>
      <c r="R14" s="37"/>
      <c r="S14" s="36"/>
      <c r="T14" s="36"/>
    </row>
    <row r="15" spans="2:20" ht="15.75">
      <c r="B15" s="25"/>
      <c r="C15" s="27" t="s">
        <v>10</v>
      </c>
      <c r="D15" s="27"/>
      <c r="E15" s="28"/>
      <c r="F15" s="29">
        <v>5</v>
      </c>
      <c r="G15" s="29"/>
      <c r="H15" s="30"/>
      <c r="I15" s="29"/>
      <c r="J15" s="31">
        <v>-975971</v>
      </c>
      <c r="K15" s="31"/>
      <c r="L15" s="31"/>
      <c r="M15" s="32"/>
      <c r="N15" s="33"/>
      <c r="O15" s="31">
        <v>-929963</v>
      </c>
      <c r="P15" s="31"/>
      <c r="Q15" s="34"/>
      <c r="R15" s="37"/>
      <c r="S15" s="36"/>
      <c r="T15" s="36"/>
    </row>
    <row r="16" spans="2:20" ht="15.75">
      <c r="B16" s="25"/>
      <c r="C16" s="27" t="s">
        <v>11</v>
      </c>
      <c r="D16" s="27"/>
      <c r="E16" s="28"/>
      <c r="F16" s="29">
        <v>6</v>
      </c>
      <c r="G16" s="29"/>
      <c r="H16" s="30"/>
      <c r="I16" s="29"/>
      <c r="J16" s="38">
        <v>-25343</v>
      </c>
      <c r="K16" s="31"/>
      <c r="L16" s="31"/>
      <c r="M16" s="32"/>
      <c r="N16" s="33"/>
      <c r="O16" s="38">
        <v>0</v>
      </c>
      <c r="P16" s="31"/>
      <c r="Q16" s="34"/>
      <c r="R16" s="37"/>
      <c r="S16" s="36"/>
      <c r="T16" s="36"/>
    </row>
    <row r="17" spans="2:20" ht="15.75">
      <c r="B17" s="25"/>
      <c r="C17" s="26" t="s">
        <v>12</v>
      </c>
      <c r="D17" s="27"/>
      <c r="E17" s="28"/>
      <c r="F17" s="29"/>
      <c r="G17" s="29"/>
      <c r="H17" s="30"/>
      <c r="I17" s="29"/>
      <c r="J17" s="39">
        <f>SUBTOTAL(9,J7:J16)</f>
        <v>879904</v>
      </c>
      <c r="K17" s="39"/>
      <c r="L17" s="39"/>
      <c r="M17" s="40"/>
      <c r="N17" s="39"/>
      <c r="O17" s="39">
        <f>SUBTOTAL(9,O7:O16)</f>
        <v>748011</v>
      </c>
      <c r="P17" s="39"/>
      <c r="Q17" s="34"/>
      <c r="R17" s="37"/>
      <c r="S17" s="36"/>
      <c r="T17" s="36"/>
    </row>
    <row r="18" spans="2:21" ht="15.75">
      <c r="B18" s="25"/>
      <c r="C18" s="27"/>
      <c r="D18" s="27"/>
      <c r="E18" s="28"/>
      <c r="F18" s="29"/>
      <c r="G18" s="29"/>
      <c r="H18" s="30"/>
      <c r="I18" s="29"/>
      <c r="J18" s="31"/>
      <c r="K18" s="31"/>
      <c r="L18" s="31"/>
      <c r="M18" s="32"/>
      <c r="N18" s="33"/>
      <c r="O18" s="31"/>
      <c r="P18" s="31"/>
      <c r="Q18" s="34"/>
      <c r="R18" s="37"/>
      <c r="S18" s="36"/>
      <c r="T18" s="36"/>
      <c r="U18" s="42"/>
    </row>
    <row r="19" spans="2:20" ht="15.75">
      <c r="B19" s="25"/>
      <c r="C19" s="27" t="s">
        <v>13</v>
      </c>
      <c r="D19" s="27"/>
      <c r="E19" s="28"/>
      <c r="F19" s="29">
        <v>7</v>
      </c>
      <c r="G19" s="29"/>
      <c r="H19" s="30"/>
      <c r="I19" s="29"/>
      <c r="J19" s="38">
        <v>-91770</v>
      </c>
      <c r="K19" s="31"/>
      <c r="L19" s="31"/>
      <c r="M19" s="32"/>
      <c r="N19" s="33"/>
      <c r="O19" s="38">
        <v>-83901</v>
      </c>
      <c r="P19" s="31"/>
      <c r="Q19" s="34"/>
      <c r="R19" s="37"/>
      <c r="S19" s="36"/>
      <c r="T19" s="36"/>
    </row>
    <row r="20" spans="2:17" ht="12.75">
      <c r="B20" s="25"/>
      <c r="C20" s="26" t="s">
        <v>14</v>
      </c>
      <c r="D20" s="27"/>
      <c r="E20" s="28"/>
      <c r="F20" s="29"/>
      <c r="G20" s="29"/>
      <c r="H20" s="30"/>
      <c r="I20" s="29"/>
      <c r="J20" s="39">
        <f>SUBTOTAL(9,J7:J19)</f>
        <v>788134</v>
      </c>
      <c r="K20" s="39"/>
      <c r="L20" s="39"/>
      <c r="M20" s="40"/>
      <c r="N20" s="39"/>
      <c r="O20" s="39">
        <f>SUBTOTAL(9,O7:O19)</f>
        <v>664110</v>
      </c>
      <c r="P20" s="39"/>
      <c r="Q20" s="34"/>
    </row>
    <row r="21" spans="2:17" ht="12.75">
      <c r="B21" s="25"/>
      <c r="C21" s="27"/>
      <c r="D21" s="27"/>
      <c r="E21" s="28"/>
      <c r="F21" s="29"/>
      <c r="G21" s="29"/>
      <c r="H21" s="30"/>
      <c r="I21" s="29"/>
      <c r="J21" s="31"/>
      <c r="K21" s="31"/>
      <c r="L21" s="31"/>
      <c r="M21" s="32"/>
      <c r="N21" s="33"/>
      <c r="O21" s="31"/>
      <c r="P21" s="31"/>
      <c r="Q21" s="34"/>
    </row>
    <row r="22" spans="2:17" ht="12.75">
      <c r="B22" s="25"/>
      <c r="C22" s="27" t="s">
        <v>15</v>
      </c>
      <c r="D22" s="27"/>
      <c r="E22" s="28"/>
      <c r="F22" s="29">
        <v>8</v>
      </c>
      <c r="G22" s="29"/>
      <c r="H22" s="30"/>
      <c r="I22" s="29"/>
      <c r="J22" s="31">
        <v>11814</v>
      </c>
      <c r="K22" s="31"/>
      <c r="L22" s="31"/>
      <c r="M22" s="32"/>
      <c r="N22" s="33"/>
      <c r="O22" s="31">
        <v>11210</v>
      </c>
      <c r="P22" s="31"/>
      <c r="Q22" s="34"/>
    </row>
    <row r="23" spans="2:17" ht="12.75">
      <c r="B23" s="25"/>
      <c r="C23" s="27" t="s">
        <v>16</v>
      </c>
      <c r="D23" s="27"/>
      <c r="E23" s="28"/>
      <c r="F23" s="29">
        <v>9</v>
      </c>
      <c r="G23" s="29"/>
      <c r="H23" s="30"/>
      <c r="I23" s="29"/>
      <c r="J23" s="38">
        <v>-96806</v>
      </c>
      <c r="K23" s="31"/>
      <c r="L23" s="31"/>
      <c r="M23" s="32"/>
      <c r="N23" s="33"/>
      <c r="O23" s="38">
        <v>-95020</v>
      </c>
      <c r="P23" s="31"/>
      <c r="Q23" s="34"/>
    </row>
    <row r="24" spans="2:17" ht="12.75">
      <c r="B24" s="25"/>
      <c r="C24" s="27"/>
      <c r="D24" s="27"/>
      <c r="E24" s="28"/>
      <c r="F24" s="43"/>
      <c r="G24" s="43"/>
      <c r="H24" s="44"/>
      <c r="I24" s="43"/>
      <c r="J24" s="31"/>
      <c r="K24" s="31"/>
      <c r="L24" s="31"/>
      <c r="M24" s="32"/>
      <c r="N24" s="33"/>
      <c r="O24" s="31"/>
      <c r="P24" s="31"/>
      <c r="Q24" s="34"/>
    </row>
    <row r="25" spans="2:19" ht="12.75">
      <c r="B25" s="25"/>
      <c r="C25" s="26" t="s">
        <v>17</v>
      </c>
      <c r="D25" s="27"/>
      <c r="E25" s="28"/>
      <c r="F25" s="43"/>
      <c r="G25" s="43"/>
      <c r="H25" s="44"/>
      <c r="I25" s="43"/>
      <c r="J25" s="39">
        <f>SUBTOTAL(9,J7:J23)</f>
        <v>703142</v>
      </c>
      <c r="K25" s="39"/>
      <c r="L25" s="39"/>
      <c r="M25" s="40"/>
      <c r="N25" s="39"/>
      <c r="O25" s="39">
        <f>SUBTOTAL(9,O7:O23)</f>
        <v>580300</v>
      </c>
      <c r="P25" s="39"/>
      <c r="Q25" s="34"/>
      <c r="S25" s="42"/>
    </row>
    <row r="26" spans="2:19" s="45" customFormat="1" ht="12.75">
      <c r="B26" s="46"/>
      <c r="C26" s="27" t="s">
        <v>18</v>
      </c>
      <c r="D26" s="26"/>
      <c r="E26" s="47"/>
      <c r="F26" s="48"/>
      <c r="G26" s="48"/>
      <c r="H26" s="49"/>
      <c r="I26" s="48"/>
      <c r="J26" s="31">
        <f>ROUND(0.3*J25,0)</f>
        <v>210943</v>
      </c>
      <c r="K26" s="31"/>
      <c r="L26" s="31"/>
      <c r="M26" s="40"/>
      <c r="N26" s="39"/>
      <c r="O26" s="31">
        <f>ROUND(O25*0.3,0)</f>
        <v>174090</v>
      </c>
      <c r="P26" s="31"/>
      <c r="Q26" s="50"/>
      <c r="S26" s="51"/>
    </row>
    <row r="27" spans="2:19" s="45" customFormat="1" ht="12.75">
      <c r="B27" s="46"/>
      <c r="C27" s="27"/>
      <c r="D27" s="26"/>
      <c r="E27" s="47"/>
      <c r="F27" s="48"/>
      <c r="G27" s="48"/>
      <c r="H27" s="49"/>
      <c r="I27" s="48"/>
      <c r="J27" s="39"/>
      <c r="K27" s="39"/>
      <c r="L27" s="39"/>
      <c r="M27" s="40"/>
      <c r="N27" s="39"/>
      <c r="O27" s="39"/>
      <c r="P27" s="39"/>
      <c r="Q27" s="50"/>
      <c r="S27" s="51"/>
    </row>
    <row r="28" spans="2:19" ht="13.5" thickBot="1">
      <c r="B28" s="25"/>
      <c r="C28" s="26" t="s">
        <v>19</v>
      </c>
      <c r="D28" s="27"/>
      <c r="E28" s="28"/>
      <c r="F28" s="43"/>
      <c r="G28" s="43"/>
      <c r="H28" s="44"/>
      <c r="I28" s="43"/>
      <c r="J28" s="52">
        <f>J25-J26</f>
        <v>492199</v>
      </c>
      <c r="K28" s="39"/>
      <c r="L28" s="39"/>
      <c r="M28" s="40"/>
      <c r="N28" s="39"/>
      <c r="O28" s="52">
        <f>O25-O26</f>
        <v>406210</v>
      </c>
      <c r="P28" s="39"/>
      <c r="Q28" s="34"/>
      <c r="S28" s="42"/>
    </row>
    <row r="29" spans="2:17" ht="13.5" thickTop="1">
      <c r="B29" s="53"/>
      <c r="C29" s="54"/>
      <c r="D29" s="54"/>
      <c r="E29" s="55"/>
      <c r="F29" s="56"/>
      <c r="G29" s="56"/>
      <c r="H29" s="57"/>
      <c r="I29" s="56"/>
      <c r="J29" s="38"/>
      <c r="K29" s="38"/>
      <c r="L29" s="38"/>
      <c r="M29" s="58"/>
      <c r="N29" s="59"/>
      <c r="O29" s="38"/>
      <c r="P29" s="38"/>
      <c r="Q29" s="60"/>
    </row>
    <row r="30" spans="10:17" ht="12.75">
      <c r="J30" s="62"/>
      <c r="K30" s="62"/>
      <c r="L30" s="62"/>
      <c r="M30" s="63"/>
      <c r="N30" s="63"/>
      <c r="O30" s="62"/>
      <c r="P30" s="62"/>
      <c r="Q30" s="6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DKTBW</dc:creator>
  <cp:keywords/>
  <dc:description/>
  <cp:lastModifiedBy>DKTBW</cp:lastModifiedBy>
  <dcterms:created xsi:type="dcterms:W3CDTF">2004-07-19T14:10:33Z</dcterms:created>
  <dcterms:modified xsi:type="dcterms:W3CDTF">2004-07-19T14:10:57Z</dcterms:modified>
  <cp:category/>
  <cp:version/>
  <cp:contentType/>
  <cp:contentStatus/>
</cp:coreProperties>
</file>